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4da02b6c572c1bd/BARCO/FEDERACIÓN/"/>
    </mc:Choice>
  </mc:AlternateContent>
  <xr:revisionPtr revIDLastSave="75" documentId="8_{CAB30D64-A096-4D3D-88A3-F9B0AB6A0B11}" xr6:coauthVersionLast="47" xr6:coauthVersionMax="47" xr10:uidLastSave="{FC1806E9-01CE-465E-898F-7DE0EBE3D087}"/>
  <bookViews>
    <workbookView xWindow="-108" yWindow="-108" windowWidth="23256" windowHeight="12456" xr2:uid="{BE93BFAC-B3BA-4300-B532-F18DACAE2A5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22" i="1"/>
  <c r="F10" i="1"/>
  <c r="F9" i="1"/>
  <c r="H9" i="1" s="1"/>
  <c r="G10" i="1"/>
  <c r="G11" i="1"/>
  <c r="G12" i="1"/>
  <c r="H12" i="1" s="1"/>
  <c r="G13" i="1"/>
  <c r="H13" i="1" s="1"/>
  <c r="G14" i="1"/>
  <c r="G15" i="1"/>
  <c r="G16" i="1"/>
  <c r="G18" i="1"/>
  <c r="G19" i="1"/>
  <c r="G20" i="1"/>
  <c r="G21" i="1"/>
  <c r="G22" i="1"/>
  <c r="G7" i="1"/>
  <c r="F11" i="1"/>
  <c r="F12" i="1"/>
  <c r="F13" i="1"/>
  <c r="F14" i="1"/>
  <c r="F15" i="1"/>
  <c r="H15" i="1" s="1"/>
  <c r="F16" i="1"/>
  <c r="H16" i="1" s="1"/>
  <c r="F18" i="1"/>
  <c r="F19" i="1"/>
  <c r="F20" i="1"/>
  <c r="F21" i="1"/>
  <c r="F7" i="1"/>
  <c r="H21" i="1" l="1"/>
  <c r="H20" i="1"/>
  <c r="H14" i="1"/>
  <c r="H19" i="1"/>
  <c r="H18" i="1"/>
  <c r="H11" i="1"/>
  <c r="H7" i="1"/>
  <c r="H23" i="1" s="1"/>
  <c r="H24" i="1" s="1"/>
  <c r="H26" i="1" s="1"/>
  <c r="H22" i="1"/>
  <c r="H10" i="1"/>
</calcChain>
</file>

<file path=xl/sharedStrings.xml><?xml version="1.0" encoding="utf-8"?>
<sst xmlns="http://schemas.openxmlformats.org/spreadsheetml/2006/main" count="24" uniqueCount="24">
  <si>
    <t>m2</t>
  </si>
  <si>
    <t>Dias</t>
  </si>
  <si>
    <t>a) Atraque en punta: 0,07479978.</t>
  </si>
  <si>
    <t>b) Atraque de costado: 0,21366059.</t>
  </si>
  <si>
    <t>c) Fondeo sin muerto o tren: 0,0534457.</t>
  </si>
  <si>
    <t>d) Fondeo con muerto o tren: 0,07479978.</t>
  </si>
  <si>
    <t>e) Embarcaciones abarloadas:0,06406103.</t>
  </si>
  <si>
    <t>f) Atraque a banqueta o escollera: 0,06406103.</t>
  </si>
  <si>
    <t>g) Embarcaciones en seco en zona habilitada: 0,02135408.</t>
  </si>
  <si>
    <t>h) Atraque de costado en muelle fluvial: 0,09615386.</t>
  </si>
  <si>
    <t>a) Toma de agua: 0,01604581.</t>
  </si>
  <si>
    <t>b) Toma de energía eléctrica: 0,01604581.</t>
  </si>
  <si>
    <t>c) Recipiente de basura: 0,01604581.</t>
  </si>
  <si>
    <t>d) Varada y botadura: 0,01604581.</t>
  </si>
  <si>
    <t>e) Vigilancia general de la zona: 0,02666114.</t>
  </si>
  <si>
    <t>Introducir m2 embarcación redondeando por arriba a m2 exactos.</t>
  </si>
  <si>
    <t>Número de días facturados</t>
  </si>
  <si>
    <t>Tramo A. Por utilización de las aguas del puerto, tanto en las zonas deportivas en concesión, como fuera de ellas: 0,0534457</t>
  </si>
  <si>
    <t>Tramo B. Por servicios utilizados fuera de las zonas deportivas en concesión:</t>
  </si>
  <si>
    <t>Tramo C. Por disponibilidad de servicios fuera de las zonas deportivas en concesión:</t>
  </si>
  <si>
    <t>10% de descuento</t>
  </si>
  <si>
    <t>Recuerda borrar los conceptos que se te deben aplicar</t>
  </si>
  <si>
    <t>Recuerda borrar los conceptos que se te deben aplica</t>
  </si>
  <si>
    <t>IVA 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</si>
</sst>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\ &quot;€&quot;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2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2" borderId="3" xfId="0" applyFill="1" applyBorder="1"/>
    <xf numFmtId="0" fontId="0" fillId="2" borderId="4" xfId="0" applyFill="1" applyBorder="1"/>
    <xf numFmtId="9" fontId="5" fillId="0" borderId="0" xfId="0" applyNumberFormat="1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center"/>
    </xf>
    <xf numFmtId="0" fontId="0" fillId="0" borderId="5" xfId="0" applyBorder="1" applyAlignment="1">
      <alignment horizontal="center" textRotation="90" wrapText="1"/>
    </xf>
    <xf numFmtId="0" fontId="0" fillId="0" borderId="6" xfId="0" applyBorder="1" applyAlignment="1">
      <alignment horizontal="center" textRotation="90" wrapText="1"/>
    </xf>
    <xf numFmtId="0" fontId="0" fillId="0" borderId="7" xfId="0" applyBorder="1" applyAlignment="1">
      <alignment horizontal="center" textRotation="90" wrapText="1"/>
    </xf>
    <xf numFmtId="0" fontId="7" fillId="0" borderId="0" xfId="0" applyFont="1"/>
    <xf numFmtId="168" fontId="0" fillId="2" borderId="1" xfId="0" applyNumberFormat="1" applyFill="1" applyBorder="1" applyAlignment="1" applyProtection="1">
      <alignment horizontal="center" vertical="center"/>
      <protection locked="0"/>
    </xf>
    <xf numFmtId="168" fontId="0" fillId="0" borderId="1" xfId="0" applyNumberFormat="1" applyBorder="1" applyAlignment="1" applyProtection="1">
      <alignment horizontal="center" vertical="center"/>
      <protection locked="0"/>
    </xf>
    <xf numFmtId="168" fontId="4" fillId="0" borderId="0" xfId="0" applyNumberFormat="1" applyFont="1" applyAlignment="1">
      <alignment horizontal="center"/>
    </xf>
    <xf numFmtId="168" fontId="5" fillId="0" borderId="2" xfId="0" applyNumberFormat="1" applyFont="1" applyBorder="1" applyAlignment="1">
      <alignment horizontal="center"/>
    </xf>
    <xf numFmtId="16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5C6E8-B25F-4D9B-BD36-4F1B1DCC03AA}">
  <dimension ref="D1:I26"/>
  <sheetViews>
    <sheetView showGridLines="0" tabSelected="1" topLeftCell="A20" zoomScale="130" zoomScaleNormal="130" workbookViewId="0">
      <selection activeCell="F4" sqref="F4"/>
    </sheetView>
  </sheetViews>
  <sheetFormatPr baseColWidth="10" defaultRowHeight="14.4" x14ac:dyDescent="0.3"/>
  <cols>
    <col min="4" max="4" width="50.33203125" customWidth="1"/>
    <col min="6" max="6" width="12" customWidth="1"/>
    <col min="7" max="7" width="10.109375" customWidth="1"/>
    <col min="8" max="8" width="16" style="1" customWidth="1"/>
  </cols>
  <sheetData>
    <row r="1" spans="4:9" ht="23.4" x14ac:dyDescent="0.45">
      <c r="D1" s="2"/>
    </row>
    <row r="2" spans="4:9" ht="15" thickBot="1" x14ac:dyDescent="0.35"/>
    <row r="3" spans="4:9" ht="18.600000000000001" thickBot="1" x14ac:dyDescent="0.4">
      <c r="D3" s="8" t="s">
        <v>15</v>
      </c>
      <c r="E3" s="9"/>
      <c r="F3" s="5">
        <v>1</v>
      </c>
      <c r="G3" s="3"/>
      <c r="H3" s="4"/>
    </row>
    <row r="4" spans="4:9" ht="18.600000000000001" thickBot="1" x14ac:dyDescent="0.4">
      <c r="D4" s="8" t="s">
        <v>16</v>
      </c>
      <c r="E4" s="9"/>
      <c r="F4" s="5">
        <v>1</v>
      </c>
      <c r="G4" s="3"/>
      <c r="H4" s="4"/>
    </row>
    <row r="5" spans="4:9" x14ac:dyDescent="0.3">
      <c r="D5" s="3"/>
      <c r="E5" s="3"/>
      <c r="F5" s="3"/>
      <c r="G5" s="3"/>
      <c r="H5" s="4"/>
    </row>
    <row r="6" spans="4:9" x14ac:dyDescent="0.3">
      <c r="D6" s="3"/>
      <c r="E6" s="6">
        <v>2025</v>
      </c>
      <c r="F6" s="7" t="s">
        <v>0</v>
      </c>
      <c r="G6" s="7" t="s">
        <v>1</v>
      </c>
      <c r="H6" s="4"/>
    </row>
    <row r="7" spans="4:9" ht="48" customHeight="1" x14ac:dyDescent="0.3">
      <c r="D7" s="13" t="s">
        <v>17</v>
      </c>
      <c r="E7" s="11">
        <v>5.3445699999999999E-2</v>
      </c>
      <c r="F7" s="12">
        <f>$F$3</f>
        <v>1</v>
      </c>
      <c r="G7" s="12">
        <f>$F$4</f>
        <v>1</v>
      </c>
      <c r="H7" s="20">
        <f>F7*G7*E7</f>
        <v>5.3445699999999999E-2</v>
      </c>
    </row>
    <row r="8" spans="4:9" ht="48" customHeight="1" x14ac:dyDescent="0.3">
      <c r="D8" s="13" t="s">
        <v>18</v>
      </c>
      <c r="E8" s="11"/>
      <c r="F8" s="12"/>
      <c r="G8" s="12"/>
      <c r="H8" s="21"/>
    </row>
    <row r="9" spans="4:9" ht="31.5" customHeight="1" x14ac:dyDescent="0.3">
      <c r="D9" s="14" t="s">
        <v>2</v>
      </c>
      <c r="E9" s="11">
        <v>7.4799779999999996E-2</v>
      </c>
      <c r="F9" s="12">
        <f t="shared" ref="F9:F22" si="0">$F$3</f>
        <v>1</v>
      </c>
      <c r="G9" s="12">
        <f t="shared" ref="G9:G22" si="1">$F$4</f>
        <v>1</v>
      </c>
      <c r="H9" s="20">
        <f t="shared" ref="H9:H22" si="2">F9*G9*E9</f>
        <v>7.4799779999999996E-2</v>
      </c>
      <c r="I9" s="16" t="s">
        <v>21</v>
      </c>
    </row>
    <row r="10" spans="4:9" ht="31.5" customHeight="1" x14ac:dyDescent="0.3">
      <c r="D10" s="14" t="s">
        <v>3</v>
      </c>
      <c r="E10" s="11">
        <v>0.21366059000000001</v>
      </c>
      <c r="F10" s="12">
        <f t="shared" si="0"/>
        <v>1</v>
      </c>
      <c r="G10" s="12">
        <f t="shared" si="1"/>
        <v>1</v>
      </c>
      <c r="H10" s="20">
        <f t="shared" si="2"/>
        <v>0.21366059000000001</v>
      </c>
      <c r="I10" s="17"/>
    </row>
    <row r="11" spans="4:9" ht="31.5" customHeight="1" x14ac:dyDescent="0.3">
      <c r="D11" s="14" t="s">
        <v>4</v>
      </c>
      <c r="E11" s="11">
        <v>5.3445699999999999E-2</v>
      </c>
      <c r="F11" s="12">
        <f t="shared" si="0"/>
        <v>1</v>
      </c>
      <c r="G11" s="12">
        <f t="shared" si="1"/>
        <v>1</v>
      </c>
      <c r="H11" s="20">
        <f t="shared" si="2"/>
        <v>5.3445699999999999E-2</v>
      </c>
      <c r="I11" s="17"/>
    </row>
    <row r="12" spans="4:9" ht="31.5" customHeight="1" x14ac:dyDescent="0.3">
      <c r="D12" s="14" t="s">
        <v>5</v>
      </c>
      <c r="E12" s="11">
        <v>7.4799779999999996E-2</v>
      </c>
      <c r="F12" s="12">
        <f t="shared" si="0"/>
        <v>1</v>
      </c>
      <c r="G12" s="12">
        <f t="shared" si="1"/>
        <v>1</v>
      </c>
      <c r="H12" s="20">
        <f t="shared" si="2"/>
        <v>7.4799779999999996E-2</v>
      </c>
      <c r="I12" s="17"/>
    </row>
    <row r="13" spans="4:9" ht="31.5" customHeight="1" x14ac:dyDescent="0.3">
      <c r="D13" s="14" t="s">
        <v>6</v>
      </c>
      <c r="E13" s="11">
        <v>6.4061030000000005E-2</v>
      </c>
      <c r="F13" s="12">
        <f t="shared" si="0"/>
        <v>1</v>
      </c>
      <c r="G13" s="12">
        <f t="shared" si="1"/>
        <v>1</v>
      </c>
      <c r="H13" s="20">
        <f t="shared" si="2"/>
        <v>6.4061030000000005E-2</v>
      </c>
      <c r="I13" s="17"/>
    </row>
    <row r="14" spans="4:9" ht="31.5" customHeight="1" x14ac:dyDescent="0.3">
      <c r="D14" s="14" t="s">
        <v>7</v>
      </c>
      <c r="E14" s="11">
        <v>6.4061030000000005E-2</v>
      </c>
      <c r="F14" s="12">
        <f t="shared" si="0"/>
        <v>1</v>
      </c>
      <c r="G14" s="12">
        <f t="shared" si="1"/>
        <v>1</v>
      </c>
      <c r="H14" s="20">
        <f t="shared" si="2"/>
        <v>6.4061030000000005E-2</v>
      </c>
      <c r="I14" s="17"/>
    </row>
    <row r="15" spans="4:9" ht="31.5" customHeight="1" x14ac:dyDescent="0.3">
      <c r="D15" s="14" t="s">
        <v>8</v>
      </c>
      <c r="E15" s="11">
        <v>2.1354080000000001E-2</v>
      </c>
      <c r="F15" s="12">
        <f t="shared" si="0"/>
        <v>1</v>
      </c>
      <c r="G15" s="12">
        <f t="shared" si="1"/>
        <v>1</v>
      </c>
      <c r="H15" s="20">
        <f t="shared" si="2"/>
        <v>2.1354080000000001E-2</v>
      </c>
      <c r="I15" s="17"/>
    </row>
    <row r="16" spans="4:9" ht="31.5" customHeight="1" x14ac:dyDescent="0.3">
      <c r="D16" s="14" t="s">
        <v>9</v>
      </c>
      <c r="E16" s="11">
        <v>9.6153859999999994E-2</v>
      </c>
      <c r="F16" s="12">
        <f t="shared" si="0"/>
        <v>1</v>
      </c>
      <c r="G16" s="12">
        <f t="shared" si="1"/>
        <v>1</v>
      </c>
      <c r="H16" s="20">
        <f t="shared" si="2"/>
        <v>9.6153859999999994E-2</v>
      </c>
      <c r="I16" s="18"/>
    </row>
    <row r="17" spans="4:9" ht="48" customHeight="1" x14ac:dyDescent="0.3">
      <c r="D17" s="13" t="s">
        <v>19</v>
      </c>
      <c r="E17" s="11"/>
      <c r="F17" s="12"/>
      <c r="G17" s="12"/>
      <c r="H17" s="21"/>
    </row>
    <row r="18" spans="4:9" ht="27.75" customHeight="1" x14ac:dyDescent="0.3">
      <c r="D18" s="15" t="s">
        <v>10</v>
      </c>
      <c r="E18" s="11">
        <v>1.6045810000000001E-2</v>
      </c>
      <c r="F18" s="12">
        <f t="shared" si="0"/>
        <v>1</v>
      </c>
      <c r="G18" s="12">
        <f t="shared" si="1"/>
        <v>1</v>
      </c>
      <c r="H18" s="20">
        <f t="shared" si="2"/>
        <v>1.6045810000000001E-2</v>
      </c>
      <c r="I18" s="16" t="s">
        <v>22</v>
      </c>
    </row>
    <row r="19" spans="4:9" ht="27.75" customHeight="1" x14ac:dyDescent="0.3">
      <c r="D19" s="15" t="s">
        <v>11</v>
      </c>
      <c r="E19" s="11">
        <v>1.6045810000000001E-2</v>
      </c>
      <c r="F19" s="12">
        <f t="shared" si="0"/>
        <v>1</v>
      </c>
      <c r="G19" s="12">
        <f t="shared" si="1"/>
        <v>1</v>
      </c>
      <c r="H19" s="20">
        <f t="shared" si="2"/>
        <v>1.6045810000000001E-2</v>
      </c>
      <c r="I19" s="17"/>
    </row>
    <row r="20" spans="4:9" ht="27.75" customHeight="1" x14ac:dyDescent="0.3">
      <c r="D20" s="15" t="s">
        <v>12</v>
      </c>
      <c r="E20" s="11">
        <v>1.6045810000000001E-2</v>
      </c>
      <c r="F20" s="12">
        <f t="shared" si="0"/>
        <v>1</v>
      </c>
      <c r="G20" s="12">
        <f t="shared" si="1"/>
        <v>1</v>
      </c>
      <c r="H20" s="20">
        <f t="shared" si="2"/>
        <v>1.6045810000000001E-2</v>
      </c>
      <c r="I20" s="17"/>
    </row>
    <row r="21" spans="4:9" ht="27.75" customHeight="1" x14ac:dyDescent="0.3">
      <c r="D21" s="15" t="s">
        <v>13</v>
      </c>
      <c r="E21" s="11">
        <v>1.6045810000000001E-2</v>
      </c>
      <c r="F21" s="12">
        <f t="shared" si="0"/>
        <v>1</v>
      </c>
      <c r="G21" s="12">
        <f t="shared" si="1"/>
        <v>1</v>
      </c>
      <c r="H21" s="20">
        <f t="shared" si="2"/>
        <v>1.6045810000000001E-2</v>
      </c>
      <c r="I21" s="17"/>
    </row>
    <row r="22" spans="4:9" ht="27.75" customHeight="1" x14ac:dyDescent="0.3">
      <c r="D22" s="15" t="s">
        <v>14</v>
      </c>
      <c r="E22" s="11">
        <v>2.666114E-2</v>
      </c>
      <c r="F22" s="12">
        <f t="shared" si="0"/>
        <v>1</v>
      </c>
      <c r="G22" s="12">
        <f t="shared" si="1"/>
        <v>1</v>
      </c>
      <c r="H22" s="20">
        <f t="shared" si="2"/>
        <v>2.666114E-2</v>
      </c>
      <c r="I22" s="18"/>
    </row>
    <row r="23" spans="4:9" ht="18.600000000000001" thickBot="1" x14ac:dyDescent="0.4">
      <c r="D23" s="3"/>
      <c r="G23" s="1"/>
      <c r="H23" s="22">
        <f>SUM(H7:H22)</f>
        <v>0.80662593000000016</v>
      </c>
    </row>
    <row r="24" spans="4:9" ht="24" thickBot="1" x14ac:dyDescent="0.5">
      <c r="D24" s="3"/>
      <c r="F24" s="10" t="s">
        <v>20</v>
      </c>
      <c r="H24" s="23">
        <f>H23-(H23*10/100)</f>
        <v>0.72596333700000015</v>
      </c>
    </row>
    <row r="25" spans="4:9" ht="15" thickBot="1" x14ac:dyDescent="0.35">
      <c r="H25" s="24"/>
    </row>
    <row r="26" spans="4:9" ht="24" thickBot="1" x14ac:dyDescent="0.5">
      <c r="G26" s="19" t="s">
        <v>23</v>
      </c>
      <c r="H26" s="23">
        <f>H24+(H24*21/100)</f>
        <v>0.8784156377700002</v>
      </c>
    </row>
  </sheetData>
  <sheetProtection sheet="1" objects="1" scenarios="1" selectLockedCells="1"/>
  <mergeCells count="2">
    <mergeCell ref="I9:I16"/>
    <mergeCell ref="I18:I22"/>
  </mergeCells>
  <pageMargins left="0.7" right="0.7" top="0.75" bottom="0.75" header="0.3" footer="0.3"/>
  <pageSetup paperSize="9" orientation="portrait" r:id="rId1"/>
  <ignoredErrors>
    <ignoredError sqref="H7 H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Vinyals Blasco</dc:creator>
  <cp:lastModifiedBy>Vicente Vinyals Blasco</cp:lastModifiedBy>
  <dcterms:created xsi:type="dcterms:W3CDTF">2025-11-20T19:15:31Z</dcterms:created>
  <dcterms:modified xsi:type="dcterms:W3CDTF">2025-11-30T08:26:53Z</dcterms:modified>
</cp:coreProperties>
</file>